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17.2018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8"/>
            <rFont val="Tahoma"/>
            <family val="2"/>
          </rPr>
          <t xml:space="preserve">Prosimy o uzupełnienie wskazanych przez Zamawiającego pól oraz </t>
        </r>
        <r>
          <rPr>
            <b/>
            <sz val="8"/>
            <color indexed="10"/>
            <rFont val="Tahoma"/>
            <family val="2"/>
          </rPr>
          <t>sprawdzenie poprawności</t>
        </r>
        <r>
          <rPr>
            <b/>
            <sz val="8"/>
            <rFont val="Tahoma"/>
            <family val="2"/>
          </rPr>
          <t xml:space="preserve"> otrzymanych wyników</t>
        </r>
      </text>
    </comment>
    <comment ref="F6" authorId="0">
      <text>
        <r>
          <rPr>
            <b/>
            <sz val="8"/>
            <rFont val="Tahoma"/>
            <family val="2"/>
          </rPr>
          <t>Należy uzupełnić w formularzu cenę jednostkową netto</t>
        </r>
      </text>
    </comment>
    <comment ref="H6" authorId="0">
      <text>
        <r>
          <rPr>
            <b/>
            <sz val="7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<sst xmlns="http://schemas.openxmlformats.org/spreadsheetml/2006/main" count="214" uniqueCount="115">
  <si>
    <t>Opis przedmiotu zamówienia</t>
  </si>
  <si>
    <t>Ilość</t>
  </si>
  <si>
    <t>Wartość brutto</t>
  </si>
  <si>
    <t>lp</t>
  </si>
  <si>
    <t>w tym podatek VAT (%)</t>
  </si>
  <si>
    <t>Wartość netto</t>
  </si>
  <si>
    <t>cena jednostkowa netto</t>
  </si>
  <si>
    <t>Cena jednostkowa brutto</t>
  </si>
  <si>
    <t>podpis</t>
  </si>
  <si>
    <t>Nazwa producenta</t>
  </si>
  <si>
    <t>Rozmiar</t>
  </si>
  <si>
    <t>Nazwa handlowa/ 
Nr Katalogowy</t>
  </si>
  <si>
    <t>szt.</t>
  </si>
  <si>
    <t xml:space="preserve">PAKIET </t>
  </si>
  <si>
    <t>Wartość Netto</t>
  </si>
  <si>
    <t xml:space="preserve">Wartość Brutto </t>
  </si>
  <si>
    <t>Pakiet 1</t>
  </si>
  <si>
    <t>pakiet 1</t>
  </si>
  <si>
    <t xml:space="preserve">Suma </t>
  </si>
  <si>
    <t>6-8,5 g</t>
  </si>
  <si>
    <t>100 szt.</t>
  </si>
  <si>
    <t>RAZEM</t>
  </si>
  <si>
    <t>głębokość punkcji : 1,5mm ; 1,8mm.</t>
  </si>
  <si>
    <t xml:space="preserve">25 mm, 29 mm, 32 mm, 36 mm, 41 mm, </t>
  </si>
  <si>
    <t>poj. 2 l
dł.drenu min 90 cm</t>
  </si>
  <si>
    <t>Rurka nosowo-gardłowa wykonana z miękkiego, elastycznego termoplastycznego PVC, z zabezpieczeniem przed całkowitym wsunięciem do nosogardzieli, silikonowana, bez lateksu, bez ftalanów, jałowa,</t>
  </si>
  <si>
    <t>pakiet 2</t>
  </si>
  <si>
    <t>pakiet 3</t>
  </si>
  <si>
    <t>dł. 200 - 250 cm</t>
  </si>
  <si>
    <t xml:space="preserve">Maski do tlenu dla dorosłych z przewodem tlenowym </t>
  </si>
  <si>
    <t xml:space="preserve">Maski do tlenu dla dzieci z przewodem o długości </t>
  </si>
  <si>
    <t>Zgłębnik żołądkowy z medycznego PCV bez zatyczki</t>
  </si>
  <si>
    <t>Maska jednorazowego użytku o wysokiej koncentracji tlenu z zastawką. Zastawki jednokierunkowe zlokalizowane w portach wydechowych zapobiegające dostawaniu się powietrza do wnętrza maski w trakcie wdechu a pozwalające wydostać się na zewnątrz powietrzu wydychanemu. Zastawka jednokierunkowa między maską, a workiem pozwalająca na wdech tlenu zgromadzonego w worku, zapobiegająca dostawaniu się do worka powietrza wydychanego. Stężenie podawanego tlenu 80-100% w zależności od częstości oddechów. W zestawie maska tlenowa dla dorosłych , rezerwuar tlenu</t>
  </si>
  <si>
    <t>dł. drenu 190-200 cm</t>
  </si>
  <si>
    <t>Nebulizator do podawania leku w obwodzie oddechowym, z antyprzelewową konstrukcją pozwalającą na skuteczne działanie w pozycji pionowej oraz pod nachyleniem. Średnia wielkość cząsteczek MMAD przy 6l/m 3,33µm potwierdzone w katalogach producenta; dren 210 cm, nie zawiera lateksu. Dostępny w wersji dla dorośli dla dzieci. Zamawiający określi rodzaj zamawianego nebulizatora.</t>
  </si>
  <si>
    <t>dł. drenu 210cm</t>
  </si>
  <si>
    <t>Maska tlenowa z regulowanym końcem, miękka z 6 zwężkami umożliwiającymi zmianę podaży tlenu oraz z przewodem tlenowym</t>
  </si>
  <si>
    <t>Ch 32-36,
dł. 125 - 150 cm</t>
  </si>
  <si>
    <t>Ch 18, 
dł. 800 mm</t>
  </si>
  <si>
    <t>Dren Redona wykonany z poliuretanu wolny od PCV oraz DEHP; naprzemienna perforacja o długości 15cm; atraumatyczne, miękkie zakończenie drenu; pasek kontrastujący w RTG na całej długości; trzystopniowy (co1cm) czytnik głębokości w odległości 5cm od zakończenia perforacji; pakowany podwójnie.</t>
  </si>
  <si>
    <t>L.p.</t>
  </si>
  <si>
    <t xml:space="preserve"> Cena jednostkowa netto </t>
  </si>
  <si>
    <t>w tym podatek VAT
 (%)</t>
  </si>
  <si>
    <t>Paski do glukometra cechy pasków i wymagania :próbki krwi do badania: świeża krew włośniczkowa, enzym wykorzystany na paskach : Oksydaza Glukozowa (GOD), nieinterferujący min. z metforminą, galaktozą, ksylozą,  maltozą, TG, paracetamolem, kwasem acetylosalicylowym, tetracykliną, amoksycyliną, paski z kapilarą zasysająca umieszczoną na szczycie paska testowego, automatyczne kodowanie, automatyczny wyrzut paska po pomiarze zwiększający bezpieczeństwo i higienę pracy - po badaniu pracownik nie ma styczności z materiałem biologicznym pacjenta, czas pomiaru do 7 sekund, próbka krwi wprowadzana do paska przez oznaczona szczelinę kapilary , zakres oznaczenia wyniku glikemii dolna granica zakresu - ≤ 20mg/dl; górna granica zakresu - ≤ 600 mg/dL  z możliwością zamiany na mmol/l , wielkość próbki krwi nie większa niż 0,7 µl, temperatura przechowywania min. 4°C - min. 40°C, ważność testów paskowych i płynów kontrolnych po otwarciu wynosi 6 miesięcy dla każdej fiolki z osobna,  możliwośc walidacji na trzech zakresach płynów kontrolnych</t>
  </si>
  <si>
    <t>Wymagania :</t>
  </si>
  <si>
    <t xml:space="preserve">1. Certyfikat niezależnej jednostki certyfikującej potwierdzający posiadanie i spełnianie normy ISO 15197:2015 w pełnym zakresie precyzji i dokładności dla proponowanych pasków </t>
  </si>
  <si>
    <t>2. Paski muszą być kompatybilne z używanym przez zamawiającego glukometrem - INXEL - potwierdzenie oświadczeniem/kartą techniczną produktu wystawiąną przez producenta pasków</t>
  </si>
  <si>
    <t>op. 50 szt.</t>
  </si>
  <si>
    <t>J.m.</t>
  </si>
  <si>
    <t xml:space="preserve"> 30 - 35 mm x 32-60 mm </t>
  </si>
  <si>
    <t>200 szt.</t>
  </si>
  <si>
    <t>rozmiar do wycięcia od 15-60mm</t>
  </si>
  <si>
    <t>rozmiar otworu 40; 50; 60mm</t>
  </si>
  <si>
    <t>Płytka do worka z poz. 6; Gładki i niskoprofilowany
brzeg płytki; Miękka i anatomiczna wypukłość płytki zapobiegająca wyciekom przy podrażnionej lub wklęsłej stomii.</t>
  </si>
  <si>
    <t>Otwór 50/12-25mm, 60/12-45mm</t>
  </si>
  <si>
    <t>Pasta uszczelniająca</t>
  </si>
  <si>
    <t>60g</t>
  </si>
  <si>
    <t>rozmiar 48mm / cienki</t>
  </si>
  <si>
    <t>Zestaw do ewakuacji płynów z jamy otrzewnowej lub opłucnej (paracentezy/toracentez) zestaw z igłą Veresa, kranikiem trójdrożnym oraz strzykawką Luer Lock.</t>
  </si>
  <si>
    <t>poj. worka 2 l; poj. strzykawki 60ml.</t>
  </si>
  <si>
    <t>Zestaw do przezskórnego drenażu opłucnej z cienkościenną kaniulą punkcyjna z krótkim szlifem i cewnikiem wykonanym z poliuretanu kontrastującym w promieniach RTG, koreczek zamykający, folia ochronna na cewniku; podwójna zastawka antyrefluksowa z łącznikiem do cewnika; worek; strzykawka trzyczęściowa 60ml luer lock; kranik trójdrożny.</t>
  </si>
  <si>
    <t>cewnik 2,7 x 450mm;
igła 3,35 x 78mm,
poj.worka 2l</t>
  </si>
  <si>
    <t xml:space="preserve">Worek do dobowej zbiórki moczu  ze spustem z zaworem typu T,  jałowy, jednorazowy,  posiada zastawkę bezzwrotną, zawór spustowy szybkiego opróżniania typu poprzecznego (T),  dren łączący zakończony uniwersalnym łącznikiem schodkowym, </t>
  </si>
  <si>
    <t>Worek do godzinowej zbiórki moczu Zamknięty system do pomiaru diurezy godzinowej, sterylny. Składający się  pojemnika z  3 komorami pomiarowymi o skalowaniu: 1-50 ml, 2 – od 50-150 ml, 3-od 160-500 ml. Pojemnik wyposażony w czytelnie oznakowany kranik spustowy pozwalający na ewakuowanie moczu za pomocą jednej ręki, jednocześnie z 3 komór do worka połączonego z pojemnikiem. Worek z kranikiem spustowym, worek wymienny,  mocowany do komory za pomocą wygodnego złącza, z etykietą danych pacjenta. Dren wychodzi z komory pod kątem 45 stopni, w drenie bezigłowy port do pobierania próbek moczu. Dwa filtry hydrofobowe, zastawka antyrefluksowa pomiędzy komorą zbiorczą a komorą  Pasteura. Komora posiadająca cztery możliwości podwieszania z czego jedno mocowanie musi być zintegrowane z komorą.</t>
  </si>
  <si>
    <t xml:space="preserve">pojemnik 500ml; worek połączony z pojemnikiem pojemności 2l; długość drenu 170cm; </t>
  </si>
  <si>
    <t>Antyseptyczny żel z lidokainą i chlorhexydyną przeznaczony do znieczulenia podczas cewnikowania , sterylny</t>
  </si>
  <si>
    <t>Kompres nasączony alkoholem do odkażania skóry przed iniekcjami</t>
  </si>
  <si>
    <t>Nakłuwacze z automatycznym mechanizmem bezpieczeństwa zapewniające nieodwracalne wycofanie igły do badań min. poziomu cukru we krwi, badanie krzepliwości, poziom cholesterolu, badanie gazometryczne i elektrolitów, jednorazowe</t>
  </si>
  <si>
    <t>Silikonowy cewnik urologiczny  zewnętrzny , z przylepną warstwą z hydrokoloidu, sterylny</t>
  </si>
  <si>
    <t xml:space="preserve">CH 16-22 </t>
  </si>
  <si>
    <t>CH 24</t>
  </si>
  <si>
    <t xml:space="preserve">Cewnik typu Foley trójdrożny , balon o poj. 30-50ml ,silikonowany, sterylny </t>
  </si>
  <si>
    <t>Pakiet 2</t>
  </si>
  <si>
    <t>Pakiet 3</t>
  </si>
  <si>
    <t xml:space="preserve">opatrunek sterylny , z luźno utkanej gazy, nasączony parafiną i 0,5 % roztworem chlorhexydyny, antyseptyczny , </t>
  </si>
  <si>
    <t>5 cm x 5 cm</t>
  </si>
  <si>
    <t>10 cm x 10 cm</t>
  </si>
  <si>
    <t>15 cm x 1 m</t>
  </si>
  <si>
    <t>op. 10 szt.</t>
  </si>
  <si>
    <t>Opatrunek foliowy, samoprzylepny,  z folii poliuretanowej pokryta klejem poliakrylowym, nie zawierający kalafonii i pochodnych kalafonii, bezlateksowy, 
folia zabezpieczająca: poliester pokryty obustronnie polietylenem, pokryty jednostronnie silikonem, przeźroczysty, wodoodporny, jałowy</t>
  </si>
  <si>
    <t>5-6 x 7-9 cm</t>
  </si>
  <si>
    <t>op. 100 szt.</t>
  </si>
  <si>
    <t xml:space="preserve">9-10 x 10-12 cm </t>
  </si>
  <si>
    <t>Pakiet 4</t>
  </si>
  <si>
    <t>Nazwa handlowa/ 
Nr katalogowy</t>
  </si>
  <si>
    <t>………………………………………..</t>
  </si>
  <si>
    <t>10cmx20cm</t>
  </si>
  <si>
    <t>10x7,5cm</t>
  </si>
  <si>
    <t>5x7,5cm</t>
  </si>
  <si>
    <t>gaza hemostatyczna -utleniona regenerowana celuloza</t>
  </si>
  <si>
    <t>80x50x1mm</t>
  </si>
  <si>
    <t>80x50x10mm</t>
  </si>
  <si>
    <t xml:space="preserve">gąbka żelatynowa całkowicie wchłanialna hemostatyczna, nierozpuszczalna w wodzie,  czas hemostazy 2-4 minuty, </t>
  </si>
  <si>
    <t xml:space="preserve">  Cena jednostkowa netto  </t>
  </si>
  <si>
    <t>Jednostka miary</t>
  </si>
  <si>
    <t>Pakiet 5</t>
  </si>
  <si>
    <t>pakiet 4</t>
  </si>
  <si>
    <t>pakiet 5</t>
  </si>
  <si>
    <t xml:space="preserve">Wosk kostny </t>
  </si>
  <si>
    <t>12 szt.</t>
  </si>
  <si>
    <t>2,5 g</t>
  </si>
  <si>
    <t>Worek ileostomijny 1-częściowy,  przeźroczysty - bezszelestna i nieprzepuszczająca zapachów folia z odpływem z zamknięciem / klamrą zabezpieczającą przed wypływem treśi; filtr paskowy zintegrowany z workiem. Hydrokoloidowy przylepiec.</t>
  </si>
  <si>
    <t>System dwuczęściowy: worek ileostomijny z odpływem z zamknięciem zabezpieczającym przed wypływem treści, filtr LKP; zintegrowany system zamykający / rzep z kontrolą przepływu.</t>
  </si>
  <si>
    <t>rozmiar do wycięcia od 15 -70mm</t>
  </si>
  <si>
    <t>Worek kolostomijny 1-o częściowy przeźroczysty. Hydrokoloidowy przylepiec; kwiatowy kształt przylepca. Bezszelestna i nieprzepuszczająca zapachów folia.</t>
  </si>
  <si>
    <t>Pierścienie uszczelniające</t>
  </si>
  <si>
    <t>…………………………………</t>
  </si>
  <si>
    <t>Podatek Vat
 (%)</t>
  </si>
  <si>
    <t xml:space="preserve">Dren śródoperacyjny typu Thorax wygięty z łącznikiem schodkowym w zestawie, wykonany z medycznego PCV, z dużymi gładko wykończonymi otworami zmniejszającymi traumatyczność wprowadzania drenu, widoczny w RTG, ze znacznikami głębokości co 2 cm, </t>
  </si>
  <si>
    <t xml:space="preserve">dł. 450 mm, 
16F, 20F, 24F, 28F, 32F, 36F, 40F, </t>
  </si>
  <si>
    <t xml:space="preserve"> Zastawka dwukomorowa do drenażu klatki piersiowej. Zastawka pozwala na drenaż klatki piersiowej bez ryzyka dla pacjenta nawet przy transporcie, ponieważ zawór zwrotny oznacza, że drenaż nie musi być zaciskany</t>
  </si>
  <si>
    <t>-</t>
  </si>
  <si>
    <t>pakiet 6</t>
  </si>
  <si>
    <t>Pakiet 6</t>
  </si>
  <si>
    <t>Załącznik nr 3 do SIWZ -  Formularz asortymentowo-cenowy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</si>
</sst>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46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ahoma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.5"/>
      <color indexed="8"/>
      <name val="Arial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.5"/>
      <color rgb="FF00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3" fontId="5" fillId="33" borderId="0" xfId="0" applyNumberFormat="1" applyFont="1" applyFill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44" fontId="5" fillId="0" borderId="12" xfId="0" applyNumberFormat="1" applyFont="1" applyBorder="1" applyAlignment="1">
      <alignment horizontal="center" vertical="center"/>
    </xf>
    <xf numFmtId="168" fontId="5" fillId="34" borderId="10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36" borderId="15" xfId="0" applyFont="1" applyFill="1" applyBorder="1" applyAlignment="1">
      <alignment horizontal="center" vertical="center" wrapText="1"/>
    </xf>
    <xf numFmtId="3" fontId="5" fillId="35" borderId="16" xfId="0" applyNumberFormat="1" applyFont="1" applyFill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168" fontId="5" fillId="34" borderId="14" xfId="0" applyNumberFormat="1" applyFont="1" applyFill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44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 wrapText="1"/>
    </xf>
    <xf numFmtId="44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68" fontId="6" fillId="0" borderId="20" xfId="0" applyNumberFormat="1" applyFont="1" applyBorder="1" applyAlignment="1">
      <alignment horizontal="center" vertical="center" wrapText="1"/>
    </xf>
    <xf numFmtId="168" fontId="6" fillId="37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left" vertical="center" wrapText="1"/>
    </xf>
    <xf numFmtId="168" fontId="5" fillId="0" borderId="10" xfId="0" applyNumberFormat="1" applyFont="1" applyBorder="1" applyAlignment="1">
      <alignment vertical="center" wrapText="1"/>
    </xf>
    <xf numFmtId="168" fontId="6" fillId="0" borderId="10" xfId="0" applyNumberFormat="1" applyFont="1" applyBorder="1" applyAlignment="1">
      <alignment vertical="center" wrapText="1"/>
    </xf>
    <xf numFmtId="44" fontId="5" fillId="0" borderId="0" xfId="60" applyFont="1" applyAlignment="1">
      <alignment vertical="center" wrapText="1"/>
    </xf>
    <xf numFmtId="44" fontId="5" fillId="0" borderId="0" xfId="0" applyNumberFormat="1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36" borderId="13" xfId="0" applyFont="1" applyFill="1" applyBorder="1" applyAlignment="1">
      <alignment horizontal="center" vertical="center" wrapText="1"/>
    </xf>
    <xf numFmtId="3" fontId="5" fillId="35" borderId="13" xfId="0" applyNumberFormat="1" applyFont="1" applyFill="1" applyBorder="1" applyAlignment="1">
      <alignment horizontal="center" vertical="center"/>
    </xf>
    <xf numFmtId="44" fontId="5" fillId="0" borderId="13" xfId="0" applyNumberFormat="1" applyFont="1" applyBorder="1" applyAlignment="1">
      <alignment horizontal="right" vertical="center"/>
    </xf>
    <xf numFmtId="44" fontId="5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44" fontId="5" fillId="0" borderId="13" xfId="0" applyNumberFormat="1" applyFont="1" applyBorder="1" applyAlignment="1">
      <alignment horizontal="right" vertical="center" wrapText="1"/>
    </xf>
    <xf numFmtId="44" fontId="5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44" fontId="6" fillId="0" borderId="13" xfId="0" applyNumberFormat="1" applyFont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right" vertical="center" wrapText="1"/>
    </xf>
    <xf numFmtId="3" fontId="5" fillId="35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vertical="center" wrapText="1"/>
    </xf>
    <xf numFmtId="49" fontId="6" fillId="0" borderId="18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35" borderId="13" xfId="0" applyNumberFormat="1" applyFont="1" applyFill="1" applyBorder="1" applyAlignment="1">
      <alignment horizontal="center" vertical="center" wrapText="1"/>
    </xf>
    <xf numFmtId="44" fontId="7" fillId="0" borderId="13" xfId="0" applyNumberFormat="1" applyFont="1" applyBorder="1" applyAlignment="1">
      <alignment horizontal="left" vertical="center" wrapText="1"/>
    </xf>
    <xf numFmtId="168" fontId="7" fillId="37" borderId="13" xfId="0" applyNumberFormat="1" applyFont="1" applyFill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35" borderId="11" xfId="0" applyNumberFormat="1" applyFont="1" applyFill="1" applyBorder="1" applyAlignment="1">
      <alignment horizontal="center" vertical="center" wrapText="1"/>
    </xf>
    <xf numFmtId="44" fontId="7" fillId="0" borderId="11" xfId="0" applyNumberFormat="1" applyFont="1" applyBorder="1" applyAlignment="1">
      <alignment horizontal="left" vertical="center" wrapText="1"/>
    </xf>
    <xf numFmtId="168" fontId="7" fillId="37" borderId="11" xfId="0" applyNumberFormat="1" applyFont="1" applyFill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168" fontId="6" fillId="37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20" xfId="0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 wrapText="1"/>
    </xf>
    <xf numFmtId="44" fontId="5" fillId="33" borderId="12" xfId="0" applyNumberFormat="1" applyFont="1" applyFill="1" applyBorder="1" applyAlignment="1">
      <alignment horizontal="center" vertical="center"/>
    </xf>
    <xf numFmtId="44" fontId="5" fillId="33" borderId="10" xfId="0" applyNumberFormat="1" applyFont="1" applyFill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8" fontId="5" fillId="0" borderId="11" xfId="0" applyNumberFormat="1" applyFont="1" applyBorder="1" applyAlignment="1">
      <alignment vertical="center"/>
    </xf>
    <xf numFmtId="168" fontId="6" fillId="0" borderId="0" xfId="0" applyNumberFormat="1" applyFont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44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5" fillId="0" borderId="18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68" fontId="6" fillId="0" borderId="18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49" fontId="5" fillId="35" borderId="14" xfId="0" applyNumberFormat="1" applyFont="1" applyFill="1" applyBorder="1" applyAlignment="1">
      <alignment horizontal="left" vertical="center" wrapText="1"/>
    </xf>
    <xf numFmtId="49" fontId="5" fillId="35" borderId="23" xfId="0" applyNumberFormat="1" applyFont="1" applyFill="1" applyBorder="1" applyAlignment="1">
      <alignment horizontal="left" vertical="center" wrapText="1"/>
    </xf>
    <xf numFmtId="49" fontId="5" fillId="35" borderId="2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5" fillId="35" borderId="18" xfId="0" applyNumberFormat="1" applyFont="1" applyFill="1" applyBorder="1" applyAlignment="1">
      <alignment horizontal="left" vertical="center" wrapText="1"/>
    </xf>
    <xf numFmtId="49" fontId="5" fillId="35" borderId="13" xfId="0" applyNumberFormat="1" applyFont="1" applyFill="1" applyBorder="1" applyAlignment="1">
      <alignment horizontal="left" vertical="center" wrapText="1"/>
    </xf>
    <xf numFmtId="0" fontId="6" fillId="38" borderId="0" xfId="0" applyFont="1" applyFill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266700</xdr:colOff>
      <xdr:row>32</xdr:row>
      <xdr:rowOff>47625</xdr:rowOff>
    </xdr:from>
    <xdr:ext cx="190500" cy="257175"/>
    <xdr:sp fLocksText="0">
      <xdr:nvSpPr>
        <xdr:cNvPr id="1" name="pole tekstowe 1"/>
        <xdr:cNvSpPr txBox="1">
          <a:spLocks noChangeArrowheads="1"/>
        </xdr:cNvSpPr>
      </xdr:nvSpPr>
      <xdr:spPr>
        <a:xfrm>
          <a:off x="9686925" y="130016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120" zoomScaleNormal="120" zoomScalePageLayoutView="0" workbookViewId="0" topLeftCell="A73">
      <selection activeCell="B38" sqref="B38:C38"/>
    </sheetView>
  </sheetViews>
  <sheetFormatPr defaultColWidth="8.8515625" defaultRowHeight="12.75"/>
  <cols>
    <col min="1" max="1" width="2.7109375" style="2" bestFit="1" customWidth="1"/>
    <col min="2" max="2" width="47.8515625" style="3" customWidth="1"/>
    <col min="3" max="3" width="16.8515625" style="4" customWidth="1"/>
    <col min="4" max="4" width="7.8515625" style="2" customWidth="1"/>
    <col min="5" max="5" width="5.7109375" style="5" bestFit="1" customWidth="1"/>
    <col min="6" max="6" width="10.140625" style="6" bestFit="1" customWidth="1"/>
    <col min="7" max="7" width="10.140625" style="7" bestFit="1" customWidth="1"/>
    <col min="8" max="8" width="6.7109375" style="7" customWidth="1"/>
    <col min="9" max="9" width="7.7109375" style="7" customWidth="1"/>
    <col min="10" max="10" width="7.8515625" style="7" customWidth="1"/>
    <col min="11" max="16384" width="8.8515625" style="7" customWidth="1"/>
  </cols>
  <sheetData>
    <row r="1" spans="7:10" ht="10.5">
      <c r="G1" s="141" t="s">
        <v>114</v>
      </c>
      <c r="H1" s="141"/>
      <c r="I1" s="141"/>
      <c r="J1" s="141"/>
    </row>
    <row r="2" spans="7:10" ht="10.5">
      <c r="G2" s="141"/>
      <c r="H2" s="141"/>
      <c r="I2" s="141"/>
      <c r="J2" s="141"/>
    </row>
    <row r="3" ht="10.5"/>
    <row r="4" ht="10.5">
      <c r="B4" s="9"/>
    </row>
    <row r="5" ht="10.5">
      <c r="B5" s="9" t="s">
        <v>16</v>
      </c>
    </row>
    <row r="6" spans="1:12" ht="48.75">
      <c r="A6" s="10" t="s">
        <v>40</v>
      </c>
      <c r="B6" s="11" t="s">
        <v>0</v>
      </c>
      <c r="C6" s="12" t="s">
        <v>10</v>
      </c>
      <c r="D6" s="12" t="s">
        <v>48</v>
      </c>
      <c r="E6" s="13" t="s">
        <v>1</v>
      </c>
      <c r="F6" s="14" t="s">
        <v>6</v>
      </c>
      <c r="G6" s="15" t="s">
        <v>7</v>
      </c>
      <c r="H6" s="12" t="s">
        <v>4</v>
      </c>
      <c r="I6" s="15" t="s">
        <v>5</v>
      </c>
      <c r="J6" s="15" t="s">
        <v>2</v>
      </c>
      <c r="K6" s="12" t="s">
        <v>84</v>
      </c>
      <c r="L6" s="12" t="s">
        <v>9</v>
      </c>
    </row>
    <row r="7" spans="1:12" ht="21">
      <c r="A7" s="16">
        <v>1</v>
      </c>
      <c r="B7" s="79" t="s">
        <v>65</v>
      </c>
      <c r="C7" s="17" t="s">
        <v>19</v>
      </c>
      <c r="D7" s="18" t="s">
        <v>12</v>
      </c>
      <c r="E7" s="19">
        <v>300</v>
      </c>
      <c r="F7" s="20"/>
      <c r="G7" s="21">
        <f>ROUND(F7*(1+H7),2)</f>
        <v>0</v>
      </c>
      <c r="H7" s="22">
        <v>0.08</v>
      </c>
      <c r="I7" s="21">
        <f aca="true" t="shared" si="0" ref="I7:I18">ROUND(F7*E7,2)</f>
        <v>0</v>
      </c>
      <c r="J7" s="21">
        <f aca="true" t="shared" si="1" ref="J7:J18">ROUND(I7*(1+H7),2)</f>
        <v>0</v>
      </c>
      <c r="K7" s="1"/>
      <c r="L7" s="1"/>
    </row>
    <row r="8" spans="1:12" ht="15.75" customHeight="1">
      <c r="A8" s="24">
        <v>2</v>
      </c>
      <c r="B8" s="109" t="s">
        <v>66</v>
      </c>
      <c r="C8" s="25" t="s">
        <v>49</v>
      </c>
      <c r="D8" s="26" t="s">
        <v>20</v>
      </c>
      <c r="E8" s="27">
        <v>7500</v>
      </c>
      <c r="F8" s="28"/>
      <c r="G8" s="29">
        <f>ROUND(F8*(1+H8),2)</f>
        <v>0</v>
      </c>
      <c r="H8" s="30">
        <v>0.08</v>
      </c>
      <c r="I8" s="29">
        <f t="shared" si="0"/>
        <v>0</v>
      </c>
      <c r="J8" s="29">
        <f t="shared" si="1"/>
        <v>0</v>
      </c>
      <c r="K8" s="1"/>
      <c r="L8" s="1"/>
    </row>
    <row r="9" spans="1:12" ht="42">
      <c r="A9" s="16">
        <v>3</v>
      </c>
      <c r="B9" s="31" t="s">
        <v>67</v>
      </c>
      <c r="C9" s="17" t="s">
        <v>22</v>
      </c>
      <c r="D9" s="32" t="s">
        <v>50</v>
      </c>
      <c r="E9" s="33">
        <v>100</v>
      </c>
      <c r="F9" s="34"/>
      <c r="G9" s="21">
        <f>ROUND(F9*(1+H9),2)</f>
        <v>0</v>
      </c>
      <c r="H9" s="35">
        <v>0.08</v>
      </c>
      <c r="I9" s="21">
        <f t="shared" si="0"/>
        <v>0</v>
      </c>
      <c r="J9" s="21">
        <f t="shared" si="1"/>
        <v>0</v>
      </c>
      <c r="K9" s="1"/>
      <c r="L9" s="1"/>
    </row>
    <row r="10" spans="1:12" ht="21">
      <c r="A10" s="16">
        <v>4</v>
      </c>
      <c r="B10" s="31" t="s">
        <v>68</v>
      </c>
      <c r="C10" s="17" t="s">
        <v>23</v>
      </c>
      <c r="D10" s="32" t="s">
        <v>12</v>
      </c>
      <c r="E10" s="33">
        <v>200</v>
      </c>
      <c r="F10" s="34"/>
      <c r="G10" s="21">
        <f aca="true" t="shared" si="2" ref="G10:G18">ROUND(F10*(1+H10),2)</f>
        <v>0</v>
      </c>
      <c r="H10" s="35">
        <v>0.08</v>
      </c>
      <c r="I10" s="21">
        <f t="shared" si="0"/>
        <v>0</v>
      </c>
      <c r="J10" s="21">
        <f t="shared" si="1"/>
        <v>0</v>
      </c>
      <c r="K10" s="1"/>
      <c r="L10" s="1"/>
    </row>
    <row r="11" spans="1:12" ht="10.5">
      <c r="A11" s="24">
        <v>5</v>
      </c>
      <c r="B11" s="131" t="s">
        <v>71</v>
      </c>
      <c r="C11" s="17" t="s">
        <v>69</v>
      </c>
      <c r="D11" s="32" t="s">
        <v>12</v>
      </c>
      <c r="E11" s="33">
        <v>50</v>
      </c>
      <c r="F11" s="34"/>
      <c r="G11" s="21">
        <f t="shared" si="2"/>
        <v>0</v>
      </c>
      <c r="H11" s="35">
        <v>0.08</v>
      </c>
      <c r="I11" s="21">
        <f t="shared" si="0"/>
        <v>0</v>
      </c>
      <c r="J11" s="21">
        <f t="shared" si="1"/>
        <v>0</v>
      </c>
      <c r="K11" s="1"/>
      <c r="L11" s="1"/>
    </row>
    <row r="12" spans="1:12" ht="10.5">
      <c r="A12" s="24">
        <v>6</v>
      </c>
      <c r="B12" s="136"/>
      <c r="C12" s="17" t="s">
        <v>70</v>
      </c>
      <c r="D12" s="32" t="s">
        <v>12</v>
      </c>
      <c r="E12" s="33">
        <v>30</v>
      </c>
      <c r="F12" s="34"/>
      <c r="G12" s="21">
        <f t="shared" si="2"/>
        <v>0</v>
      </c>
      <c r="H12" s="35">
        <v>0.08</v>
      </c>
      <c r="I12" s="21">
        <f t="shared" si="0"/>
        <v>0</v>
      </c>
      <c r="J12" s="21">
        <f t="shared" si="1"/>
        <v>0</v>
      </c>
      <c r="K12" s="1"/>
      <c r="L12" s="1"/>
    </row>
    <row r="13" spans="1:12" ht="42">
      <c r="A13" s="16">
        <v>7</v>
      </c>
      <c r="B13" s="17" t="s">
        <v>101</v>
      </c>
      <c r="C13" s="59" t="s">
        <v>51</v>
      </c>
      <c r="D13" s="60" t="s">
        <v>12</v>
      </c>
      <c r="E13" s="61">
        <v>600</v>
      </c>
      <c r="F13" s="62"/>
      <c r="G13" s="21">
        <f t="shared" si="2"/>
        <v>0</v>
      </c>
      <c r="H13" s="35">
        <v>0.08</v>
      </c>
      <c r="I13" s="21">
        <f t="shared" si="0"/>
        <v>0</v>
      </c>
      <c r="J13" s="21">
        <f t="shared" si="1"/>
        <v>0</v>
      </c>
      <c r="K13" s="1"/>
      <c r="L13" s="1"/>
    </row>
    <row r="14" spans="1:12" ht="31.5">
      <c r="A14" s="24">
        <v>8</v>
      </c>
      <c r="B14" s="43" t="s">
        <v>102</v>
      </c>
      <c r="C14" s="45" t="s">
        <v>52</v>
      </c>
      <c r="D14" s="46" t="s">
        <v>12</v>
      </c>
      <c r="E14" s="19">
        <v>400</v>
      </c>
      <c r="F14" s="63"/>
      <c r="G14" s="21">
        <f t="shared" si="2"/>
        <v>0</v>
      </c>
      <c r="H14" s="35">
        <v>0.08</v>
      </c>
      <c r="I14" s="21">
        <f t="shared" si="0"/>
        <v>0</v>
      </c>
      <c r="J14" s="21">
        <f t="shared" si="1"/>
        <v>0</v>
      </c>
      <c r="K14" s="1"/>
      <c r="L14" s="1"/>
    </row>
    <row r="15" spans="1:12" ht="31.5">
      <c r="A15" s="24">
        <v>9</v>
      </c>
      <c r="B15" s="43" t="s">
        <v>53</v>
      </c>
      <c r="C15" s="45" t="s">
        <v>54</v>
      </c>
      <c r="D15" s="46" t="s">
        <v>12</v>
      </c>
      <c r="E15" s="19">
        <v>200</v>
      </c>
      <c r="F15" s="63"/>
      <c r="G15" s="21">
        <f t="shared" si="2"/>
        <v>0</v>
      </c>
      <c r="H15" s="35">
        <v>0.08</v>
      </c>
      <c r="I15" s="21">
        <f t="shared" si="0"/>
        <v>0</v>
      </c>
      <c r="J15" s="21">
        <f t="shared" si="1"/>
        <v>0</v>
      </c>
      <c r="K15" s="1"/>
      <c r="L15" s="1"/>
    </row>
    <row r="16" spans="1:12" ht="31.5">
      <c r="A16" s="16">
        <v>10</v>
      </c>
      <c r="B16" s="43" t="s">
        <v>104</v>
      </c>
      <c r="C16" s="45" t="s">
        <v>103</v>
      </c>
      <c r="D16" s="46" t="s">
        <v>12</v>
      </c>
      <c r="E16" s="19">
        <v>90</v>
      </c>
      <c r="F16" s="63"/>
      <c r="G16" s="21">
        <f t="shared" si="2"/>
        <v>0</v>
      </c>
      <c r="H16" s="35">
        <v>0.08</v>
      </c>
      <c r="I16" s="21">
        <f t="shared" si="0"/>
        <v>0</v>
      </c>
      <c r="J16" s="21">
        <f t="shared" si="1"/>
        <v>0</v>
      </c>
      <c r="K16" s="1"/>
      <c r="L16" s="1"/>
    </row>
    <row r="17" spans="1:12" ht="10.5">
      <c r="A17" s="24">
        <v>11</v>
      </c>
      <c r="B17" s="41" t="s">
        <v>55</v>
      </c>
      <c r="C17" s="44" t="s">
        <v>56</v>
      </c>
      <c r="D17" s="46" t="s">
        <v>12</v>
      </c>
      <c r="E17" s="19">
        <v>20</v>
      </c>
      <c r="F17" s="63"/>
      <c r="G17" s="21">
        <f t="shared" si="2"/>
        <v>0</v>
      </c>
      <c r="H17" s="35">
        <v>0.08</v>
      </c>
      <c r="I17" s="21">
        <f t="shared" si="0"/>
        <v>0</v>
      </c>
      <c r="J17" s="21">
        <f t="shared" si="1"/>
        <v>0</v>
      </c>
      <c r="K17" s="1"/>
      <c r="L17" s="1"/>
    </row>
    <row r="18" spans="1:12" ht="10.5">
      <c r="A18" s="24">
        <v>12</v>
      </c>
      <c r="B18" s="64" t="s">
        <v>105</v>
      </c>
      <c r="C18" s="65" t="s">
        <v>57</v>
      </c>
      <c r="D18" s="60" t="s">
        <v>12</v>
      </c>
      <c r="E18" s="61">
        <v>100</v>
      </c>
      <c r="F18" s="62"/>
      <c r="G18" s="21">
        <f t="shared" si="2"/>
        <v>0</v>
      </c>
      <c r="H18" s="35">
        <v>0.08</v>
      </c>
      <c r="I18" s="21">
        <f t="shared" si="0"/>
        <v>0</v>
      </c>
      <c r="J18" s="21">
        <f t="shared" si="1"/>
        <v>0</v>
      </c>
      <c r="K18" s="1"/>
      <c r="L18" s="1"/>
    </row>
    <row r="19" spans="1:12" ht="31.5">
      <c r="A19" s="16">
        <v>13</v>
      </c>
      <c r="B19" s="17" t="s">
        <v>58</v>
      </c>
      <c r="C19" s="65" t="s">
        <v>59</v>
      </c>
      <c r="D19" s="60" t="s">
        <v>12</v>
      </c>
      <c r="E19" s="61">
        <v>60</v>
      </c>
      <c r="F19" s="66"/>
      <c r="G19" s="21">
        <f>ROUND(F19*(1+H19),2)</f>
        <v>0</v>
      </c>
      <c r="H19" s="35">
        <v>0.08</v>
      </c>
      <c r="I19" s="21">
        <f>ROUND(F19*E19,2)</f>
        <v>0</v>
      </c>
      <c r="J19" s="21">
        <f>ROUND(I19*(1+H19),2)</f>
        <v>0</v>
      </c>
      <c r="K19" s="1"/>
      <c r="L19" s="1"/>
    </row>
    <row r="20" spans="1:12" ht="63">
      <c r="A20" s="24">
        <v>14</v>
      </c>
      <c r="B20" s="43" t="s">
        <v>60</v>
      </c>
      <c r="C20" s="45" t="s">
        <v>61</v>
      </c>
      <c r="D20" s="46" t="s">
        <v>12</v>
      </c>
      <c r="E20" s="19">
        <v>15</v>
      </c>
      <c r="F20" s="67"/>
      <c r="G20" s="21">
        <f>ROUND(F20*(1+H20),2)</f>
        <v>0</v>
      </c>
      <c r="H20" s="35">
        <v>0.08</v>
      </c>
      <c r="I20" s="21">
        <f>ROUND(F20*E20,2)</f>
        <v>0</v>
      </c>
      <c r="J20" s="21">
        <f>ROUND(I20*(1+H20),2)</f>
        <v>0</v>
      </c>
      <c r="K20" s="1"/>
      <c r="L20" s="1"/>
    </row>
    <row r="21" spans="1:12" ht="42">
      <c r="A21" s="24">
        <v>15</v>
      </c>
      <c r="B21" s="43" t="s">
        <v>62</v>
      </c>
      <c r="C21" s="44" t="s">
        <v>24</v>
      </c>
      <c r="D21" s="46" t="s">
        <v>12</v>
      </c>
      <c r="E21" s="19">
        <v>56000</v>
      </c>
      <c r="F21" s="67"/>
      <c r="G21" s="21">
        <f>ROUND(F21*(1+H21),2)</f>
        <v>0</v>
      </c>
      <c r="H21" s="35">
        <v>0.08</v>
      </c>
      <c r="I21" s="21">
        <f>ROUND(F21*E21,2)</f>
        <v>0</v>
      </c>
      <c r="J21" s="21">
        <f>ROUND(I21*(1+H21),2)</f>
        <v>0</v>
      </c>
      <c r="K21" s="1"/>
      <c r="L21" s="1"/>
    </row>
    <row r="22" spans="1:12" ht="147">
      <c r="A22" s="16">
        <v>16</v>
      </c>
      <c r="B22" s="43" t="s">
        <v>63</v>
      </c>
      <c r="C22" s="44" t="s">
        <v>64</v>
      </c>
      <c r="D22" s="46" t="s">
        <v>12</v>
      </c>
      <c r="E22" s="19">
        <v>200</v>
      </c>
      <c r="F22" s="67"/>
      <c r="G22" s="21">
        <f>ROUND(F22*(1+H22),2)</f>
        <v>0</v>
      </c>
      <c r="H22" s="35">
        <v>0.08</v>
      </c>
      <c r="I22" s="21">
        <f>ROUND(F22*E22,2)</f>
        <v>0</v>
      </c>
      <c r="J22" s="21">
        <f>ROUND(I22*(1+H22),2)</f>
        <v>0</v>
      </c>
      <c r="K22" s="1"/>
      <c r="L22" s="1"/>
    </row>
    <row r="23" spans="1:12" ht="105">
      <c r="A23" s="24">
        <v>17</v>
      </c>
      <c r="B23" s="37" t="s">
        <v>32</v>
      </c>
      <c r="C23" s="38" t="s">
        <v>33</v>
      </c>
      <c r="D23" s="18" t="s">
        <v>12</v>
      </c>
      <c r="E23" s="68">
        <v>600</v>
      </c>
      <c r="F23" s="39"/>
      <c r="G23" s="21">
        <f aca="true" t="shared" si="3" ref="G23:G30">ROUND(F23*(1+H23),2)</f>
        <v>0</v>
      </c>
      <c r="H23" s="35">
        <v>0.08</v>
      </c>
      <c r="I23" s="21">
        <f aca="true" t="shared" si="4" ref="I23:I30">ROUND(F23*E23,2)</f>
        <v>0</v>
      </c>
      <c r="J23" s="21">
        <f aca="true" t="shared" si="5" ref="J23:J30">ROUND(I23*(1+H23),2)</f>
        <v>0</v>
      </c>
      <c r="K23" s="1"/>
      <c r="L23" s="1"/>
    </row>
    <row r="24" spans="1:12" ht="73.5">
      <c r="A24" s="24">
        <v>18</v>
      </c>
      <c r="B24" s="40" t="s">
        <v>34</v>
      </c>
      <c r="C24" s="41" t="s">
        <v>35</v>
      </c>
      <c r="D24" s="18" t="s">
        <v>12</v>
      </c>
      <c r="E24" s="68">
        <v>5000</v>
      </c>
      <c r="F24" s="39"/>
      <c r="G24" s="21">
        <f t="shared" si="3"/>
        <v>0</v>
      </c>
      <c r="H24" s="35">
        <v>0.08</v>
      </c>
      <c r="I24" s="21">
        <f t="shared" si="4"/>
        <v>0</v>
      </c>
      <c r="J24" s="21">
        <f t="shared" si="5"/>
        <v>0</v>
      </c>
      <c r="K24" s="1"/>
      <c r="L24" s="1"/>
    </row>
    <row r="25" spans="1:12" ht="21">
      <c r="A25" s="16">
        <v>19</v>
      </c>
      <c r="B25" s="40" t="s">
        <v>36</v>
      </c>
      <c r="C25" s="41" t="s">
        <v>28</v>
      </c>
      <c r="D25" s="18" t="s">
        <v>12</v>
      </c>
      <c r="E25" s="69">
        <v>1200</v>
      </c>
      <c r="F25" s="39"/>
      <c r="G25" s="21">
        <f t="shared" si="3"/>
        <v>0</v>
      </c>
      <c r="H25" s="35">
        <v>0.08</v>
      </c>
      <c r="I25" s="21">
        <f t="shared" si="4"/>
        <v>0</v>
      </c>
      <c r="J25" s="21">
        <f t="shared" si="5"/>
        <v>0</v>
      </c>
      <c r="K25" s="1"/>
      <c r="L25" s="1"/>
    </row>
    <row r="26" spans="1:12" ht="10.5">
      <c r="A26" s="24">
        <v>20</v>
      </c>
      <c r="B26" s="40" t="s">
        <v>29</v>
      </c>
      <c r="C26" s="41" t="s">
        <v>33</v>
      </c>
      <c r="D26" s="18" t="s">
        <v>12</v>
      </c>
      <c r="E26" s="69">
        <v>4000</v>
      </c>
      <c r="F26" s="39"/>
      <c r="G26" s="21">
        <f t="shared" si="3"/>
        <v>0</v>
      </c>
      <c r="H26" s="35">
        <v>0.08</v>
      </c>
      <c r="I26" s="21">
        <f t="shared" si="4"/>
        <v>0</v>
      </c>
      <c r="J26" s="21">
        <f t="shared" si="5"/>
        <v>0</v>
      </c>
      <c r="K26" s="1"/>
      <c r="L26" s="1"/>
    </row>
    <row r="27" spans="1:12" ht="10.5">
      <c r="A27" s="24">
        <v>21</v>
      </c>
      <c r="B27" s="40" t="s">
        <v>30</v>
      </c>
      <c r="C27" s="41" t="s">
        <v>33</v>
      </c>
      <c r="D27" s="18" t="s">
        <v>12</v>
      </c>
      <c r="E27" s="69">
        <v>100</v>
      </c>
      <c r="F27" s="39"/>
      <c r="G27" s="21">
        <f t="shared" si="3"/>
        <v>0</v>
      </c>
      <c r="H27" s="35">
        <v>0.08</v>
      </c>
      <c r="I27" s="21">
        <f t="shared" si="4"/>
        <v>0</v>
      </c>
      <c r="J27" s="21">
        <f t="shared" si="5"/>
        <v>0</v>
      </c>
      <c r="K27" s="1"/>
      <c r="L27" s="1"/>
    </row>
    <row r="28" spans="1:12" ht="21">
      <c r="A28" s="16">
        <v>22</v>
      </c>
      <c r="B28" s="43" t="s">
        <v>31</v>
      </c>
      <c r="C28" s="44" t="s">
        <v>37</v>
      </c>
      <c r="D28" s="18" t="s">
        <v>12</v>
      </c>
      <c r="E28" s="69">
        <v>100</v>
      </c>
      <c r="F28" s="39"/>
      <c r="G28" s="21">
        <f t="shared" si="3"/>
        <v>0</v>
      </c>
      <c r="H28" s="35">
        <v>0.08</v>
      </c>
      <c r="I28" s="21">
        <f t="shared" si="4"/>
        <v>0</v>
      </c>
      <c r="J28" s="21">
        <f t="shared" si="5"/>
        <v>0</v>
      </c>
      <c r="K28" s="1"/>
      <c r="L28" s="1"/>
    </row>
    <row r="29" spans="1:12" ht="42">
      <c r="A29" s="24">
        <v>23</v>
      </c>
      <c r="B29" s="45" t="s">
        <v>25</v>
      </c>
      <c r="C29" s="44"/>
      <c r="D29" s="46" t="s">
        <v>12</v>
      </c>
      <c r="E29" s="19">
        <v>200</v>
      </c>
      <c r="F29" s="47"/>
      <c r="G29" s="21">
        <f t="shared" si="3"/>
        <v>0</v>
      </c>
      <c r="H29" s="35">
        <v>0.08</v>
      </c>
      <c r="I29" s="21">
        <f t="shared" si="4"/>
        <v>0</v>
      </c>
      <c r="J29" s="21">
        <f t="shared" si="5"/>
        <v>0</v>
      </c>
      <c r="K29" s="1"/>
      <c r="L29" s="1"/>
    </row>
    <row r="30" spans="1:12" ht="52.5">
      <c r="A30" s="16">
        <v>24</v>
      </c>
      <c r="B30" s="45" t="s">
        <v>39</v>
      </c>
      <c r="C30" s="44" t="s">
        <v>38</v>
      </c>
      <c r="D30" s="46" t="s">
        <v>12</v>
      </c>
      <c r="E30" s="19">
        <v>200</v>
      </c>
      <c r="F30" s="47"/>
      <c r="G30" s="21">
        <f t="shared" si="3"/>
        <v>0</v>
      </c>
      <c r="H30" s="35">
        <v>0.08</v>
      </c>
      <c r="I30" s="21">
        <f t="shared" si="4"/>
        <v>0</v>
      </c>
      <c r="J30" s="21">
        <f t="shared" si="5"/>
        <v>0</v>
      </c>
      <c r="K30" s="1"/>
      <c r="L30" s="1"/>
    </row>
    <row r="31" spans="8:10" ht="10.5">
      <c r="H31" s="49" t="s">
        <v>21</v>
      </c>
      <c r="I31" s="50">
        <f>SUM(I7:I30)</f>
        <v>0</v>
      </c>
      <c r="J31" s="50">
        <f>SUM(J7:J30)</f>
        <v>0</v>
      </c>
    </row>
    <row r="32" ht="10.5">
      <c r="H32" s="8"/>
    </row>
    <row r="33" spans="8:10" ht="10.5">
      <c r="H33" s="8"/>
      <c r="J33" s="7" t="s">
        <v>106</v>
      </c>
    </row>
    <row r="34" spans="8:12" ht="10.5">
      <c r="H34" s="8"/>
      <c r="J34" s="123" t="s">
        <v>8</v>
      </c>
      <c r="K34" s="123"/>
      <c r="L34" s="123"/>
    </row>
    <row r="35" spans="8:10" ht="10.5">
      <c r="H35" s="8"/>
      <c r="J35" s="81"/>
    </row>
    <row r="36" spans="2:10" ht="10.5">
      <c r="B36" s="9" t="s">
        <v>72</v>
      </c>
      <c r="H36" s="8"/>
      <c r="J36" s="110"/>
    </row>
    <row r="37" spans="1:12" ht="48.75">
      <c r="A37" s="10" t="s">
        <v>40</v>
      </c>
      <c r="B37" s="137" t="s">
        <v>0</v>
      </c>
      <c r="C37" s="138"/>
      <c r="D37" s="71" t="s">
        <v>48</v>
      </c>
      <c r="E37" s="72" t="s">
        <v>1</v>
      </c>
      <c r="F37" s="73" t="s">
        <v>41</v>
      </c>
      <c r="G37" s="74" t="s">
        <v>7</v>
      </c>
      <c r="H37" s="71" t="s">
        <v>42</v>
      </c>
      <c r="I37" s="74" t="s">
        <v>5</v>
      </c>
      <c r="J37" s="74" t="s">
        <v>2</v>
      </c>
      <c r="K37" s="12" t="s">
        <v>84</v>
      </c>
      <c r="L37" s="71" t="s">
        <v>9</v>
      </c>
    </row>
    <row r="38" spans="1:12" ht="147" customHeight="1">
      <c r="A38" s="16">
        <v>1</v>
      </c>
      <c r="B38" s="139" t="s">
        <v>43</v>
      </c>
      <c r="C38" s="140"/>
      <c r="D38" s="42" t="s">
        <v>47</v>
      </c>
      <c r="E38" s="75">
        <v>2200</v>
      </c>
      <c r="F38" s="76"/>
      <c r="G38" s="21">
        <f>ROUND(F38*(1+H38),2)</f>
        <v>0</v>
      </c>
      <c r="H38" s="35">
        <v>0.08</v>
      </c>
      <c r="I38" s="21">
        <f>ROUND(F38*E38,2)</f>
        <v>0</v>
      </c>
      <c r="J38" s="21">
        <f>ROUND(I38*(1+H38),2)</f>
        <v>0</v>
      </c>
      <c r="K38" s="99"/>
      <c r="L38" s="23"/>
    </row>
    <row r="39" spans="2:10" ht="10.5">
      <c r="B39" s="3" t="s">
        <v>44</v>
      </c>
      <c r="E39" s="77"/>
      <c r="F39" s="7"/>
      <c r="H39" s="49" t="s">
        <v>21</v>
      </c>
      <c r="I39" s="50">
        <f>SUM(I38)</f>
        <v>0</v>
      </c>
      <c r="J39" s="50">
        <f>SUM(J38)</f>
        <v>0</v>
      </c>
    </row>
    <row r="40" spans="2:10" ht="9.75" customHeight="1">
      <c r="B40" s="130" t="s">
        <v>45</v>
      </c>
      <c r="C40" s="130"/>
      <c r="D40" s="130"/>
      <c r="E40" s="130"/>
      <c r="F40" s="130"/>
      <c r="G40" s="130"/>
      <c r="I40" s="51"/>
      <c r="J40" s="8"/>
    </row>
    <row r="41" spans="2:10" ht="10.5">
      <c r="B41" s="130" t="s">
        <v>46</v>
      </c>
      <c r="C41" s="130"/>
      <c r="D41" s="130"/>
      <c r="E41" s="130"/>
      <c r="F41" s="130"/>
      <c r="G41" s="130"/>
      <c r="I41" s="51"/>
      <c r="J41" s="7" t="s">
        <v>106</v>
      </c>
    </row>
    <row r="42" spans="2:12" ht="10.5">
      <c r="B42" s="7"/>
      <c r="C42" s="2"/>
      <c r="D42" s="8"/>
      <c r="E42" s="52"/>
      <c r="F42" s="7"/>
      <c r="I42" s="51"/>
      <c r="J42" s="123" t="s">
        <v>8</v>
      </c>
      <c r="K42" s="123"/>
      <c r="L42" s="123"/>
    </row>
    <row r="43" spans="2:10" ht="10.5">
      <c r="B43" s="9" t="s">
        <v>73</v>
      </c>
      <c r="H43" s="8"/>
      <c r="J43" s="110"/>
    </row>
    <row r="44" spans="1:12" ht="48.75">
      <c r="A44" s="10" t="s">
        <v>40</v>
      </c>
      <c r="B44" s="84" t="s">
        <v>0</v>
      </c>
      <c r="C44" s="12" t="s">
        <v>10</v>
      </c>
      <c r="D44" s="71" t="s">
        <v>48</v>
      </c>
      <c r="E44" s="72" t="s">
        <v>1</v>
      </c>
      <c r="F44" s="73" t="s">
        <v>41</v>
      </c>
      <c r="G44" s="74" t="s">
        <v>7</v>
      </c>
      <c r="H44" s="71" t="s">
        <v>42</v>
      </c>
      <c r="I44" s="74" t="s">
        <v>5</v>
      </c>
      <c r="J44" s="74" t="s">
        <v>2</v>
      </c>
      <c r="K44" s="12" t="s">
        <v>84</v>
      </c>
      <c r="L44" s="71" t="s">
        <v>9</v>
      </c>
    </row>
    <row r="45" spans="1:12" ht="10.5">
      <c r="A45" s="16">
        <v>1</v>
      </c>
      <c r="B45" s="127" t="s">
        <v>74</v>
      </c>
      <c r="C45" s="83" t="s">
        <v>75</v>
      </c>
      <c r="D45" s="80" t="s">
        <v>47</v>
      </c>
      <c r="E45" s="75">
        <v>40</v>
      </c>
      <c r="F45" s="76"/>
      <c r="G45" s="21">
        <f>ROUND(F45*(1+H45),2)</f>
        <v>0</v>
      </c>
      <c r="H45" s="35">
        <v>0.08</v>
      </c>
      <c r="I45" s="21">
        <f>ROUND(F45*E45,2)</f>
        <v>0</v>
      </c>
      <c r="J45" s="21">
        <f>ROUND(I45*(1+H45),2)</f>
        <v>0</v>
      </c>
      <c r="K45" s="99"/>
      <c r="L45" s="23"/>
    </row>
    <row r="46" spans="1:12" ht="10.5">
      <c r="A46" s="16">
        <v>2</v>
      </c>
      <c r="B46" s="128"/>
      <c r="C46" s="82" t="s">
        <v>76</v>
      </c>
      <c r="D46" s="80" t="s">
        <v>78</v>
      </c>
      <c r="E46" s="75">
        <v>500</v>
      </c>
      <c r="F46" s="76"/>
      <c r="G46" s="21">
        <f>ROUND(F46*(1+H46),2)</f>
        <v>0</v>
      </c>
      <c r="H46" s="35">
        <v>0.08</v>
      </c>
      <c r="I46" s="21">
        <f>ROUND(F46*E46,2)</f>
        <v>0</v>
      </c>
      <c r="J46" s="21">
        <f>ROUND(I46*(1+H46),2)</f>
        <v>0</v>
      </c>
      <c r="K46" s="12"/>
      <c r="L46" s="71"/>
    </row>
    <row r="47" spans="1:12" ht="10.5">
      <c r="A47" s="16">
        <v>3</v>
      </c>
      <c r="B47" s="129"/>
      <c r="C47" s="82" t="s">
        <v>77</v>
      </c>
      <c r="D47" s="80" t="s">
        <v>12</v>
      </c>
      <c r="E47" s="75">
        <v>200</v>
      </c>
      <c r="F47" s="76"/>
      <c r="G47" s="21">
        <f>ROUND(F47*(1+H47),2)</f>
        <v>0</v>
      </c>
      <c r="H47" s="35">
        <v>0.08</v>
      </c>
      <c r="I47" s="21">
        <f>ROUND(F47*E47,2)</f>
        <v>0</v>
      </c>
      <c r="J47" s="21">
        <f>ROUND(I47*(1+H47),2)</f>
        <v>0</v>
      </c>
      <c r="K47" s="99"/>
      <c r="L47" s="23"/>
    </row>
    <row r="48" spans="5:10" ht="10.5">
      <c r="E48" s="77"/>
      <c r="F48" s="7"/>
      <c r="H48" s="49" t="s">
        <v>21</v>
      </c>
      <c r="I48" s="50">
        <f>SUM(I45:I47)</f>
        <v>0</v>
      </c>
      <c r="J48" s="50">
        <f>SUM(J45:J47)</f>
        <v>0</v>
      </c>
    </row>
    <row r="49" spans="2:10" ht="10.5">
      <c r="B49" s="130"/>
      <c r="C49" s="130"/>
      <c r="D49" s="130"/>
      <c r="E49" s="130"/>
      <c r="F49" s="130"/>
      <c r="G49" s="130"/>
      <c r="I49" s="51"/>
      <c r="J49" s="7" t="s">
        <v>106</v>
      </c>
    </row>
    <row r="50" spans="2:12" ht="10.5">
      <c r="B50" s="78"/>
      <c r="C50" s="78"/>
      <c r="D50" s="78"/>
      <c r="E50" s="78"/>
      <c r="F50" s="78"/>
      <c r="G50" s="78"/>
      <c r="I50" s="51"/>
      <c r="J50" s="123" t="s">
        <v>8</v>
      </c>
      <c r="K50" s="123"/>
      <c r="L50" s="123"/>
    </row>
    <row r="51" spans="2:9" ht="10.5">
      <c r="B51" s="7"/>
      <c r="C51" s="2"/>
      <c r="D51" s="8"/>
      <c r="E51" s="52"/>
      <c r="F51" s="7"/>
      <c r="I51" s="51"/>
    </row>
    <row r="52" spans="2:10" ht="10.5">
      <c r="B52" s="9" t="s">
        <v>83</v>
      </c>
      <c r="H52" s="8"/>
      <c r="J52" s="110"/>
    </row>
    <row r="53" spans="1:12" ht="48.75">
      <c r="A53" s="10" t="s">
        <v>40</v>
      </c>
      <c r="B53" s="84" t="s">
        <v>0</v>
      </c>
      <c r="C53" s="12" t="s">
        <v>10</v>
      </c>
      <c r="D53" s="71" t="s">
        <v>48</v>
      </c>
      <c r="E53" s="72" t="s">
        <v>1</v>
      </c>
      <c r="F53" s="73" t="s">
        <v>41</v>
      </c>
      <c r="G53" s="74" t="s">
        <v>7</v>
      </c>
      <c r="H53" s="71" t="s">
        <v>42</v>
      </c>
      <c r="I53" s="74" t="s">
        <v>5</v>
      </c>
      <c r="J53" s="74" t="s">
        <v>2</v>
      </c>
      <c r="K53" s="12" t="s">
        <v>84</v>
      </c>
      <c r="L53" s="71" t="s">
        <v>9</v>
      </c>
    </row>
    <row r="54" spans="1:12" ht="22.5">
      <c r="A54" s="85">
        <v>1</v>
      </c>
      <c r="B54" s="131" t="s">
        <v>79</v>
      </c>
      <c r="C54" s="86" t="s">
        <v>80</v>
      </c>
      <c r="D54" s="87" t="s">
        <v>81</v>
      </c>
      <c r="E54" s="88">
        <v>200</v>
      </c>
      <c r="F54" s="89"/>
      <c r="G54" s="90">
        <v>0</v>
      </c>
      <c r="H54" s="91">
        <v>0.08</v>
      </c>
      <c r="I54" s="90">
        <v>0</v>
      </c>
      <c r="J54" s="90">
        <v>0</v>
      </c>
      <c r="K54" s="99"/>
      <c r="L54" s="23"/>
    </row>
    <row r="55" spans="1:12" ht="28.5" customHeight="1">
      <c r="A55" s="92">
        <v>2</v>
      </c>
      <c r="B55" s="132"/>
      <c r="C55" s="93" t="s">
        <v>82</v>
      </c>
      <c r="D55" s="94" t="s">
        <v>47</v>
      </c>
      <c r="E55" s="95">
        <v>160</v>
      </c>
      <c r="F55" s="96"/>
      <c r="G55" s="97">
        <v>0</v>
      </c>
      <c r="H55" s="98">
        <v>0.08</v>
      </c>
      <c r="I55" s="97">
        <v>0</v>
      </c>
      <c r="J55" s="97">
        <v>0</v>
      </c>
      <c r="K55" s="99"/>
      <c r="L55" s="23"/>
    </row>
    <row r="56" spans="8:10" ht="10.5">
      <c r="H56" s="36" t="s">
        <v>21</v>
      </c>
      <c r="I56" s="100">
        <f>SUM(I54:I55)</f>
        <v>0</v>
      </c>
      <c r="J56" s="100">
        <f>SUM(J54:J55)</f>
        <v>0</v>
      </c>
    </row>
    <row r="57" ht="10.5">
      <c r="J57" s="7" t="s">
        <v>106</v>
      </c>
    </row>
    <row r="58" spans="8:12" ht="10.5">
      <c r="H58" s="2"/>
      <c r="J58" s="123" t="s">
        <v>8</v>
      </c>
      <c r="K58" s="123"/>
      <c r="L58" s="123"/>
    </row>
    <row r="59" spans="8:12" ht="10.5">
      <c r="H59" s="2"/>
      <c r="J59" s="81"/>
      <c r="K59" s="81"/>
      <c r="L59" s="81"/>
    </row>
    <row r="60" spans="8:12" ht="10.5">
      <c r="H60" s="2"/>
      <c r="J60" s="81"/>
      <c r="K60" s="81"/>
      <c r="L60" s="81"/>
    </row>
    <row r="61" spans="2:5" ht="10.5">
      <c r="B61" s="9" t="s">
        <v>95</v>
      </c>
      <c r="E61" s="77"/>
    </row>
    <row r="62" spans="1:12" ht="48.75">
      <c r="A62" s="10" t="s">
        <v>3</v>
      </c>
      <c r="B62" s="70" t="s">
        <v>0</v>
      </c>
      <c r="C62" s="71" t="s">
        <v>10</v>
      </c>
      <c r="D62" s="71" t="s">
        <v>94</v>
      </c>
      <c r="E62" s="103" t="s">
        <v>1</v>
      </c>
      <c r="F62" s="73" t="s">
        <v>93</v>
      </c>
      <c r="G62" s="74" t="s">
        <v>7</v>
      </c>
      <c r="H62" s="71" t="s">
        <v>4</v>
      </c>
      <c r="I62" s="74" t="s">
        <v>5</v>
      </c>
      <c r="J62" s="74" t="s">
        <v>2</v>
      </c>
      <c r="K62" s="71" t="s">
        <v>11</v>
      </c>
      <c r="L62" s="71" t="s">
        <v>9</v>
      </c>
    </row>
    <row r="63" spans="1:12" ht="10.5">
      <c r="A63" s="102">
        <v>1</v>
      </c>
      <c r="B63" s="133" t="s">
        <v>92</v>
      </c>
      <c r="C63" s="45" t="s">
        <v>91</v>
      </c>
      <c r="D63" s="18" t="s">
        <v>12</v>
      </c>
      <c r="E63" s="19">
        <v>700</v>
      </c>
      <c r="F63" s="104"/>
      <c r="G63" s="21">
        <f aca="true" t="shared" si="6" ref="G63:G68">ROUND(F63*(1+H63),2)</f>
        <v>0</v>
      </c>
      <c r="H63" s="22">
        <v>0.08</v>
      </c>
      <c r="I63" s="21">
        <f aca="true" t="shared" si="7" ref="I63:I68">ROUND(F63*E63,2)</f>
        <v>0</v>
      </c>
      <c r="J63" s="21">
        <f aca="true" t="shared" si="8" ref="J63:J68">ROUND(I63*(1+H63),2)</f>
        <v>0</v>
      </c>
      <c r="K63" s="23"/>
      <c r="L63" s="23"/>
    </row>
    <row r="64" spans="1:12" ht="10.5">
      <c r="A64" s="102">
        <v>2</v>
      </c>
      <c r="B64" s="134"/>
      <c r="C64" s="45" t="s">
        <v>90</v>
      </c>
      <c r="D64" s="18" t="s">
        <v>12</v>
      </c>
      <c r="E64" s="19">
        <v>600</v>
      </c>
      <c r="F64" s="104"/>
      <c r="G64" s="21">
        <f t="shared" si="6"/>
        <v>0</v>
      </c>
      <c r="H64" s="22">
        <v>0.08</v>
      </c>
      <c r="I64" s="21">
        <f t="shared" si="7"/>
        <v>0</v>
      </c>
      <c r="J64" s="21">
        <f t="shared" si="8"/>
        <v>0</v>
      </c>
      <c r="K64" s="23"/>
      <c r="L64" s="23"/>
    </row>
    <row r="65" spans="1:12" ht="10.5">
      <c r="A65" s="16">
        <v>3</v>
      </c>
      <c r="B65" s="135" t="s">
        <v>89</v>
      </c>
      <c r="C65" s="17" t="s">
        <v>88</v>
      </c>
      <c r="D65" s="18" t="s">
        <v>12</v>
      </c>
      <c r="E65" s="33">
        <v>160</v>
      </c>
      <c r="F65" s="105"/>
      <c r="G65" s="21">
        <f t="shared" si="6"/>
        <v>0</v>
      </c>
      <c r="H65" s="35">
        <v>0.08</v>
      </c>
      <c r="I65" s="21">
        <f t="shared" si="7"/>
        <v>0</v>
      </c>
      <c r="J65" s="21">
        <f t="shared" si="8"/>
        <v>0</v>
      </c>
      <c r="K65" s="1"/>
      <c r="L65" s="1"/>
    </row>
    <row r="66" spans="1:12" ht="10.5">
      <c r="A66" s="16">
        <v>4</v>
      </c>
      <c r="B66" s="135"/>
      <c r="C66" s="17" t="s">
        <v>87</v>
      </c>
      <c r="D66" s="18" t="s">
        <v>12</v>
      </c>
      <c r="E66" s="33">
        <v>100</v>
      </c>
      <c r="F66" s="105"/>
      <c r="G66" s="21">
        <f t="shared" si="6"/>
        <v>0</v>
      </c>
      <c r="H66" s="35">
        <v>0.08</v>
      </c>
      <c r="I66" s="21">
        <f t="shared" si="7"/>
        <v>0</v>
      </c>
      <c r="J66" s="21">
        <f t="shared" si="8"/>
        <v>0</v>
      </c>
      <c r="K66" s="1"/>
      <c r="L66" s="1"/>
    </row>
    <row r="67" spans="1:12" ht="10.5">
      <c r="A67" s="16">
        <v>5</v>
      </c>
      <c r="B67" s="135"/>
      <c r="C67" s="17" t="s">
        <v>86</v>
      </c>
      <c r="D67" s="18" t="s">
        <v>12</v>
      </c>
      <c r="E67" s="33">
        <v>40</v>
      </c>
      <c r="F67" s="105"/>
      <c r="G67" s="21">
        <f t="shared" si="6"/>
        <v>0</v>
      </c>
      <c r="H67" s="35">
        <v>0.08</v>
      </c>
      <c r="I67" s="21">
        <f t="shared" si="7"/>
        <v>0</v>
      </c>
      <c r="J67" s="21">
        <f t="shared" si="8"/>
        <v>0</v>
      </c>
      <c r="K67" s="1"/>
      <c r="L67" s="1"/>
    </row>
    <row r="68" spans="1:12" ht="10.5">
      <c r="A68" s="16">
        <v>6</v>
      </c>
      <c r="B68" s="108" t="s">
        <v>98</v>
      </c>
      <c r="C68" s="17" t="s">
        <v>100</v>
      </c>
      <c r="D68" s="16" t="s">
        <v>99</v>
      </c>
      <c r="E68" s="33">
        <v>12</v>
      </c>
      <c r="F68" s="105"/>
      <c r="G68" s="21">
        <f t="shared" si="6"/>
        <v>0</v>
      </c>
      <c r="H68" s="35">
        <v>0.08</v>
      </c>
      <c r="I68" s="21">
        <f t="shared" si="7"/>
        <v>0</v>
      </c>
      <c r="J68" s="21">
        <f t="shared" si="8"/>
        <v>0</v>
      </c>
      <c r="K68" s="1"/>
      <c r="L68" s="1"/>
    </row>
    <row r="69" spans="2:12" ht="10.5">
      <c r="B69" s="4"/>
      <c r="C69" s="78"/>
      <c r="D69" s="7"/>
      <c r="E69" s="111"/>
      <c r="F69" s="111"/>
      <c r="G69" s="111"/>
      <c r="H69" s="49" t="s">
        <v>21</v>
      </c>
      <c r="I69" s="50">
        <f>SUM(I63:I68)</f>
        <v>0</v>
      </c>
      <c r="J69" s="50">
        <f>SUM(J63:J68)</f>
        <v>0</v>
      </c>
      <c r="K69" s="106"/>
      <c r="L69" s="107"/>
    </row>
    <row r="70" spans="1:12" ht="10.5">
      <c r="A70" s="7"/>
      <c r="B70" s="7"/>
      <c r="C70" s="7"/>
      <c r="D70" s="7"/>
      <c r="E70" s="51"/>
      <c r="F70" s="7"/>
      <c r="J70" s="124" t="s">
        <v>85</v>
      </c>
      <c r="K70" s="124"/>
      <c r="L70" s="124"/>
    </row>
    <row r="71" spans="2:12" ht="10.5">
      <c r="B71" s="2"/>
      <c r="C71" s="2"/>
      <c r="E71" s="52"/>
      <c r="F71" s="2"/>
      <c r="G71" s="2"/>
      <c r="H71" s="2"/>
      <c r="I71" s="2"/>
      <c r="J71" s="125" t="s">
        <v>8</v>
      </c>
      <c r="K71" s="125"/>
      <c r="L71" s="125"/>
    </row>
    <row r="72" spans="1:12" s="48" customFormat="1" ht="10.5">
      <c r="A72" s="2"/>
      <c r="B72" s="9" t="s">
        <v>113</v>
      </c>
      <c r="C72" s="4"/>
      <c r="D72" s="2"/>
      <c r="E72" s="77"/>
      <c r="F72" s="6"/>
      <c r="G72" s="7"/>
      <c r="H72" s="7"/>
      <c r="I72" s="7"/>
      <c r="J72" s="7"/>
      <c r="K72" s="7"/>
      <c r="L72" s="7"/>
    </row>
    <row r="73" spans="1:12" s="48" customFormat="1" ht="39" customHeight="1">
      <c r="A73" s="10" t="s">
        <v>3</v>
      </c>
      <c r="B73" s="71" t="s">
        <v>0</v>
      </c>
      <c r="C73" s="71" t="s">
        <v>10</v>
      </c>
      <c r="D73" s="71" t="s">
        <v>48</v>
      </c>
      <c r="E73" s="71" t="s">
        <v>1</v>
      </c>
      <c r="F73" s="73" t="s">
        <v>41</v>
      </c>
      <c r="G73" s="74" t="s">
        <v>7</v>
      </c>
      <c r="H73" s="71" t="s">
        <v>107</v>
      </c>
      <c r="I73" s="74" t="s">
        <v>5</v>
      </c>
      <c r="J73" s="74" t="s">
        <v>2</v>
      </c>
      <c r="K73" s="71" t="s">
        <v>84</v>
      </c>
      <c r="L73" s="71" t="s">
        <v>9</v>
      </c>
    </row>
    <row r="74" spans="1:12" s="48" customFormat="1" ht="60" customHeight="1">
      <c r="A74" s="102">
        <v>1</v>
      </c>
      <c r="B74" s="114" t="s">
        <v>108</v>
      </c>
      <c r="C74" s="44" t="s">
        <v>109</v>
      </c>
      <c r="D74" s="42" t="s">
        <v>12</v>
      </c>
      <c r="E74" s="115">
        <v>100</v>
      </c>
      <c r="F74" s="116"/>
      <c r="G74" s="21">
        <f>ROUND(F74*(1+H74),2)</f>
        <v>0</v>
      </c>
      <c r="H74" s="22">
        <v>0.08</v>
      </c>
      <c r="I74" s="21">
        <f>ROUND(F74*E74,2)</f>
        <v>0</v>
      </c>
      <c r="J74" s="21">
        <f>ROUND(I74*(1+H74),2)</f>
        <v>0</v>
      </c>
      <c r="K74" s="112"/>
      <c r="L74" s="23"/>
    </row>
    <row r="75" spans="1:12" s="48" customFormat="1" ht="52.5" customHeight="1">
      <c r="A75" s="16">
        <v>2</v>
      </c>
      <c r="B75" s="114" t="s">
        <v>110</v>
      </c>
      <c r="C75" s="44" t="s">
        <v>111</v>
      </c>
      <c r="D75" s="42" t="s">
        <v>12</v>
      </c>
      <c r="E75" s="115">
        <v>150</v>
      </c>
      <c r="F75" s="116"/>
      <c r="G75" s="21">
        <f>ROUND(F75*(1+H75),2)</f>
        <v>0</v>
      </c>
      <c r="H75" s="22">
        <v>0.08</v>
      </c>
      <c r="I75" s="21">
        <f>ROUND(F75*E75,2)</f>
        <v>0</v>
      </c>
      <c r="J75" s="21">
        <f>ROUND(I75*(1+H75),2)</f>
        <v>0</v>
      </c>
      <c r="K75" s="112"/>
      <c r="L75" s="23"/>
    </row>
    <row r="76" spans="1:12" s="48" customFormat="1" ht="10.5">
      <c r="A76" s="2"/>
      <c r="B76" s="4"/>
      <c r="C76" s="78"/>
      <c r="D76" s="7"/>
      <c r="E76" s="111"/>
      <c r="G76" s="101"/>
      <c r="H76" s="49" t="s">
        <v>21</v>
      </c>
      <c r="I76" s="50">
        <f>SUM(I74:I75)</f>
        <v>0</v>
      </c>
      <c r="J76" s="50">
        <f>SUM(J74:J75)</f>
        <v>0</v>
      </c>
      <c r="K76" s="113"/>
      <c r="L76" s="7"/>
    </row>
    <row r="77" spans="1:12" s="48" customFormat="1" ht="10.5">
      <c r="A77" s="2"/>
      <c r="D77" s="7"/>
      <c r="E77" s="51"/>
      <c r="F77" s="2"/>
      <c r="J77" s="117" t="s">
        <v>85</v>
      </c>
      <c r="K77" s="117"/>
      <c r="L77" s="117"/>
    </row>
    <row r="78" spans="1:12" s="48" customFormat="1" ht="10.5">
      <c r="A78" s="2"/>
      <c r="B78" s="2"/>
      <c r="C78" s="2"/>
      <c r="D78" s="2"/>
      <c r="E78" s="52"/>
      <c r="F78" s="6"/>
      <c r="G78" s="2"/>
      <c r="H78" s="2"/>
      <c r="I78" s="2"/>
      <c r="J78" s="118" t="s">
        <v>8</v>
      </c>
      <c r="K78" s="118"/>
      <c r="L78" s="118"/>
    </row>
    <row r="80" spans="2:5" ht="10.5">
      <c r="B80" s="11" t="s">
        <v>13</v>
      </c>
      <c r="C80" s="53" t="s">
        <v>14</v>
      </c>
      <c r="D80" s="126" t="s">
        <v>15</v>
      </c>
      <c r="E80" s="122"/>
    </row>
    <row r="81" spans="2:5" ht="10.5">
      <c r="B81" s="54" t="s">
        <v>17</v>
      </c>
      <c r="C81" s="55"/>
      <c r="D81" s="119">
        <f aca="true" t="shared" si="9" ref="D81:D86">C81*1.08</f>
        <v>0</v>
      </c>
      <c r="E81" s="120"/>
    </row>
    <row r="82" spans="2:5" ht="10.5">
      <c r="B82" s="54" t="s">
        <v>26</v>
      </c>
      <c r="C82" s="55"/>
      <c r="D82" s="119">
        <f t="shared" si="9"/>
        <v>0</v>
      </c>
      <c r="E82" s="120"/>
    </row>
    <row r="83" spans="2:5" ht="10.5">
      <c r="B83" s="54" t="s">
        <v>27</v>
      </c>
      <c r="C83" s="55"/>
      <c r="D83" s="119">
        <f t="shared" si="9"/>
        <v>0</v>
      </c>
      <c r="E83" s="120"/>
    </row>
    <row r="84" spans="2:5" ht="10.5">
      <c r="B84" s="54" t="s">
        <v>96</v>
      </c>
      <c r="C84" s="55"/>
      <c r="D84" s="119">
        <f t="shared" si="9"/>
        <v>0</v>
      </c>
      <c r="E84" s="120"/>
    </row>
    <row r="85" spans="2:5" ht="10.5">
      <c r="B85" s="54" t="s">
        <v>97</v>
      </c>
      <c r="C85" s="55"/>
      <c r="D85" s="119">
        <f t="shared" si="9"/>
        <v>0</v>
      </c>
      <c r="E85" s="120"/>
    </row>
    <row r="86" spans="2:5" ht="10.5">
      <c r="B86" s="54" t="s">
        <v>112</v>
      </c>
      <c r="C86" s="55"/>
      <c r="D86" s="119">
        <f t="shared" si="9"/>
        <v>0</v>
      </c>
      <c r="E86" s="120"/>
    </row>
    <row r="87" spans="2:5" ht="10.5">
      <c r="B87" s="11" t="s">
        <v>18</v>
      </c>
      <c r="C87" s="56"/>
      <c r="D87" s="121">
        <f>SUM(D81:E86)</f>
        <v>0</v>
      </c>
      <c r="E87" s="122"/>
    </row>
    <row r="89" spans="2:6" s="2" customFormat="1" ht="10.5">
      <c r="B89" s="3"/>
      <c r="C89" s="57"/>
      <c r="E89" s="5"/>
      <c r="F89" s="6"/>
    </row>
    <row r="90" spans="2:6" s="2" customFormat="1" ht="10.5">
      <c r="B90" s="3"/>
      <c r="C90" s="58"/>
      <c r="E90" s="5"/>
      <c r="F90" s="6"/>
    </row>
  </sheetData>
  <sheetProtection/>
  <mergeCells count="27">
    <mergeCell ref="B41:G41"/>
    <mergeCell ref="B45:B47"/>
    <mergeCell ref="B49:G49"/>
    <mergeCell ref="B54:B55"/>
    <mergeCell ref="B63:B64"/>
    <mergeCell ref="B65:B67"/>
    <mergeCell ref="G1:J2"/>
    <mergeCell ref="B11:B12"/>
    <mergeCell ref="B37:C37"/>
    <mergeCell ref="B38:C38"/>
    <mergeCell ref="B40:G40"/>
    <mergeCell ref="J34:L34"/>
    <mergeCell ref="J42:L42"/>
    <mergeCell ref="J50:L50"/>
    <mergeCell ref="J58:L58"/>
    <mergeCell ref="J70:L70"/>
    <mergeCell ref="J71:L71"/>
    <mergeCell ref="J77:L77"/>
    <mergeCell ref="J78:L78"/>
    <mergeCell ref="D86:E86"/>
    <mergeCell ref="D84:E84"/>
    <mergeCell ref="D85:E85"/>
    <mergeCell ref="D87:E87"/>
    <mergeCell ref="D80:E80"/>
    <mergeCell ref="D81:E81"/>
    <mergeCell ref="D82:E82"/>
    <mergeCell ref="D83:E83"/>
  </mergeCells>
  <printOptions/>
  <pageMargins left="0.3937007874015748" right="0.3937007874015748" top="0.3937007874015748" bottom="0.3937007874015748" header="0.5118110236220472" footer="0.1181102362204724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2018-02-20T12:15:45Z</cp:lastPrinted>
  <dcterms:created xsi:type="dcterms:W3CDTF">2007-10-11T07:13:52Z</dcterms:created>
  <dcterms:modified xsi:type="dcterms:W3CDTF">2018-02-23T15:31:33Z</dcterms:modified>
  <cp:category/>
  <cp:version/>
  <cp:contentType/>
  <cp:contentStatus/>
</cp:coreProperties>
</file>